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505852135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worksheet" sheetId="1" r:id="R5825330c6f824f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0.00"/>
    <x:numFmt numFmtId="201" formatCode="0.0%"/>
    <x:numFmt numFmtId="202" formatCode="0"/>
  </x:numFmts>
  <x:fonts count="8">
    <x:font>
      <x:sz val="11"/>
      <x:name val="Carlito"/>
    </x:font>
    <x:font>
      <x:sz val="11"/>
      <x:color rgb="FF25392D"/>
      <x:name val="Arial"/>
    </x:font>
    <x:font>
      <x:b/>
      <x:sz val="16"/>
      <x:color rgb="FF25392D"/>
      <x:name val="Arial"/>
    </x:font>
    <x:font>
      <x:b/>
      <x:sz val="14"/>
      <x:color rgb="FF25392D"/>
      <x:name val="Arial"/>
    </x:font>
    <x:font>
      <x:b/>
      <x:sz val="10"/>
      <x:color rgb="FFFFFFFF"/>
      <x:name val="Arial"/>
    </x:font>
    <x:font>
      <x:b/>
      <x:sz val="11"/>
      <x:color rgb="FF25392D"/>
      <x:name val="Arial"/>
    </x:font>
    <x:font>
      <x:b/>
      <x:sz val="12"/>
      <x:color rgb="FF25392D"/>
      <x:name val="Arial"/>
    </x:font>
    <x:font>
      <x:sz val="10"/>
      <x:color rgb="FF52605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2E8"/>
      </x:patternFill>
    </x:fill>
    <x:fill>
      <x:patternFill patternType="solid">
        <x:fgColor rgb="FF1E3D2F"/>
      </x:patternFill>
    </x:fill>
    <x:fill>
      <x:patternFill patternType="solid">
        <x:fgColor rgb="FFFFF2CB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0" borderId="0" xfId="0" applyNumberFormat="1" applyFont="1" applyFill="1" applyBorder="1"/>
    <x:xf numFmtId="200" fontId="3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  <x:xf numFmtId="0" fontId="5" fillId="2" borderId="0" xfId="0" applyNumberFormat="1" applyFont="1" applyFill="1" applyBorder="1"/>
    <x:xf numFmtId="200" fontId="5" fillId="2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5b8051dd44db5" /><Relationship Type="http://schemas.openxmlformats.org/officeDocument/2006/relationships/theme" Target="/xl/theme/theme1.xml" Id="Rb5e2401b46154aef" /><Relationship Type="http://schemas.openxmlformats.org/officeDocument/2006/relationships/sharedStrings" Target="/xl/sharedStrings.xml" Id="Rbb0794cdfd2447a8" /><Relationship Type="http://schemas.openxmlformats.org/officeDocument/2006/relationships/worksheet" Target="/xl/worksheets/sheet1.xml" Id="R5825330c6f824f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E3D2F"/>
  </x:sheetPr>
  <x:sheetViews>
    <x:sheetView showGridLines="0" workbookViewId="0"/>
  </x:sheetViews>
  <x:sheetFormatPr defaultRowHeight="15"/>
  <x:cols>
    <x:col min="1" max="1" width="26" hidden="0" customWidth="1"/>
    <x:col min="2" max="2" width="15" hidden="0" customWidth="1"/>
    <x:col min="3" max="3" width="12" hidden="0" customWidth="1"/>
    <x:col min="4" max="4" width="13" hidden="0" customWidth="1"/>
    <x:col min="5" max="5" width="12" hidden="0" customWidth="1"/>
    <x:col min="6" max="6" width="13" hidden="0" customWidth="1"/>
    <x:col min="7" max="7" width="11" hidden="0" customWidth="1"/>
    <x:col min="8" max="8" width="10" hidden="0" customWidth="1"/>
    <x:col min="9" max="9" width="17" hidden="0" customWidth="1"/>
    <x:col min="10" max="10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2" customHeight="1">
      <x:c r="A2" s="2" t="str">
        <x:v>Venue proposal pricing worksheet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1" t="str">
        <x:v>Fictional sample. Edit yellow cells. CAD/USD is a label, not a currency conversion.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 t="str">
        <x:v>Currency</x:v>
      </x:c>
      <x:c r="B4" s="10" t="str">
        <x:v>CAD</x:v>
      </x:c>
      <x:c r="C4" s="1"/>
      <x:c r="D4" s="1" t="str">
        <x:v>Service fee</x:v>
      </x:c>
      <x:c r="E4" s="15" t="n">
        <x:v>0.18</x:v>
      </x:c>
      <x:c r="F4" s="1"/>
      <x:c r="G4" s="1" t="str">
        <x:v>Tax rate</x:v>
      </x:c>
      <x:c r="H4" s="15" t="n">
        <x:v>0.05</x:v>
      </x:c>
      <x:c r="I4" s="1"/>
      <x:c r="J4" s="1"/>
    </x:row>
    <x:row r="5" ht="24" customHeight="1">
      <x:c r="A5" s="1" t="str">
        <x:v>Deposit rate</x:v>
      </x:c>
      <x:c r="B5" s="15" t="n">
        <x:v>0.3</x:v>
      </x:c>
      <x:c r="C5" s="1"/>
      <x:c r="D5" s="1" t="str">
        <x:v>Fee taxable?</x:v>
      </x:c>
      <x:c r="E5" s="16" t="n">
        <x:v>1</x:v>
      </x:c>
      <x:c r="F5" s="1"/>
      <x:c r="G5" s="1" t="str">
        <x:v>Budget</x:v>
      </x:c>
      <x:c r="H5" s="11" t="n">
        <x:v>9000</x:v>
      </x:c>
      <x:c r="I5" s="1"/>
      <x:c r="J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3" t="str">
        <x:f>"Original "&amp;B4</x:f>
        <x:v>Original CAD</x:v>
      </x:c>
      <x:c r="J6" s="3" t="str">
        <x:f>"Revised "&amp;B4</x:f>
        <x:v>Revised CAD</x:v>
      </x:c>
    </x:row>
    <x:row r="7" ht="24" customHeight="1">
      <x:c r="A7" s="1" t="str">
        <x:v>Positive budget left = within cap. Negative = over cap.</x:v>
      </x:c>
      <x:c r="B7" s="1"/>
      <x:c r="C7" s="1"/>
      <x:c r="D7" s="1"/>
      <x:c r="E7" s="1"/>
      <x:c r="F7" s="1"/>
      <x:c r="G7" s="1"/>
      <x:c r="H7" s="1" t="str">
        <x:v>Total</x:v>
      </x:c>
      <x:c r="I7" s="13" t="n">
        <x:f>I25</x:f>
        <x:v>8011.5</x:v>
      </x:c>
      <x:c r="J7" s="13" t="n">
        <x:f>J25</x:f>
        <x:v>9129.75</x:v>
      </x:c>
    </x:row>
    <x:row r="8" ht="24" customHeight="1">
      <x:c r="A8" s="1" t="str">
        <x:v>Blank required cells show REVIEW INPUTS. Zero is allowed.</x:v>
      </x:c>
      <x:c r="B8" s="1"/>
      <x:c r="C8" s="1"/>
      <x:c r="D8" s="1"/>
      <x:c r="E8" s="1"/>
      <x:c r="F8" s="1"/>
      <x:c r="G8" s="1"/>
      <x:c r="H8" s="1" t="str">
        <x:v>Deposit</x:v>
      </x:c>
      <x:c r="I8" s="14" t="n">
        <x:f>I26</x:f>
        <x:v>2403.45</x:v>
      </x:c>
      <x:c r="J8" s="14" t="n">
        <x:f>J26</x:f>
        <x:v>2738.93</x:v>
      </x:c>
    </x:row>
    <x:row r="9" ht="24" customHeight="1">
      <x:c r="A9" s="1" t="str">
        <x:v>Fee taxable and line flags: 1 = yes, 0 = no.</x:v>
      </x:c>
      <x:c r="B9" s="1"/>
      <x:c r="C9" s="1"/>
      <x:c r="D9" s="1"/>
      <x:c r="E9" s="1"/>
      <x:c r="F9" s="1"/>
      <x:c r="G9" s="1"/>
      <x:c r="H9" s="1" t="str">
        <x:v>Balance</x:v>
      </x:c>
      <x:c r="I9" s="14" t="n">
        <x:f>I27</x:f>
        <x:v>5608.05</x:v>
      </x:c>
      <x:c r="J9" s="14" t="n">
        <x:f>J27</x:f>
        <x:v>6390.82</x:v>
      </x:c>
    </x:row>
    <x:row r="10" ht="24" customHeight="1">
      <x:c r="A10" s="1" t="str">
        <x:v>Quantities use the rate basis in column B.</x:v>
      </x:c>
      <x:c r="B10" s="1"/>
      <x:c r="C10" s="1"/>
      <x:c r="D10" s="1"/>
      <x:c r="E10" s="1"/>
      <x:c r="F10" s="1"/>
      <x:c r="G10" s="1"/>
      <x:c r="H10" s="1" t="str">
        <x:v>Budget left</x:v>
      </x:c>
      <x:c r="I10" s="14" t="n">
        <x:f>IF(ISNUMBER(I25),$H$5-I25,"")</x:f>
        <x:v>988.5</x:v>
      </x:c>
      <x:c r="J10" s="14" t="n">
        <x:f>IF(ISNUMBER(J25),$H$5-J25,"")</x:f>
        <x:v>-129.75</x:v>
      </x:c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38" customHeight="1">
      <x:c r="A12" s="9" t="str">
        <x:v>Item</x:v>
      </x:c>
      <x:c r="B12" s="9" t="str">
        <x:v>Rate basis</x:v>
      </x:c>
      <x:c r="C12" s="9" t="str">
        <x:v>Original qty</x:v>
      </x:c>
      <x:c r="D12" s="9" t="str">
        <x:v>Original rate</x:v>
      </x:c>
      <x:c r="E12" s="9" t="str">
        <x:v>Revised qty</x:v>
      </x:c>
      <x:c r="F12" s="9" t="str">
        <x:v>Revised rate</x:v>
      </x:c>
      <x:c r="G12" s="9" t="str">
        <x:v>Fee flag</x:v>
      </x:c>
      <x:c r="H12" s="9" t="str">
        <x:v>Tax flag</x:v>
      </x:c>
      <x:c r="I12" s="9" t="str">
        <x:v>Original amount</x:v>
      </x:c>
      <x:c r="J12" s="9" t="str">
        <x:v>Revised amount</x:v>
      </x:c>
    </x:row>
    <x:row r="13" ht="24" customHeight="1">
      <x:c r="A13" s="10" t="str">
        <x:v>Meeting room</x:v>
      </x:c>
      <x:c r="B13" s="10" t="str">
        <x:v>day</x:v>
      </x:c>
      <x:c r="C13" s="16" t="n">
        <x:v>1</x:v>
      </x:c>
      <x:c r="D13" s="11" t="n">
        <x:v>2200</x:v>
      </x:c>
      <x:c r="E13" s="16" t="n">
        <x:v>1</x:v>
      </x:c>
      <x:c r="F13" s="11" t="n">
        <x:v>2200</x:v>
      </x:c>
      <x:c r="G13" s="16" t="n">
        <x:v>0</x:v>
      </x:c>
      <x:c r="H13" s="16" t="n">
        <x:v>1</x:v>
      </x:c>
      <x:c r="I13" s="12" t="n">
        <x:f>IF(OR(COUNT(C13:D13)&lt;&gt;2,C13&lt;0,D13&lt;0),"",ROUND(C13*D13,2))</x:f>
        <x:v>2200</x:v>
      </x:c>
      <x:c r="J13" s="12" t="n">
        <x:f>IF(OR(COUNT(E13:F13)&lt;&gt;2,E13&lt;0,F13&lt;0),"",ROUND(E13*F13,2))</x:f>
        <x:v>2200</x:v>
      </x:c>
    </x:row>
    <x:row r="14" ht="24" customHeight="1">
      <x:c r="A14" s="10" t="str">
        <x:v>Lunch</x:v>
      </x:c>
      <x:c r="B14" s="10" t="str">
        <x:v>guest</x:v>
      </x:c>
      <x:c r="C14" s="16" t="n">
        <x:v>80</x:v>
      </x:c>
      <x:c r="D14" s="11" t="n">
        <x:v>38</x:v>
      </x:c>
      <x:c r="E14" s="16" t="n">
        <x:v>95</x:v>
      </x:c>
      <x:c r="F14" s="11" t="n">
        <x:v>38</x:v>
      </x:c>
      <x:c r="G14" s="16" t="n">
        <x:v>1</x:v>
      </x:c>
      <x:c r="H14" s="16" t="n">
        <x:v>1</x:v>
      </x:c>
      <x:c r="I14" s="12" t="n">
        <x:f>IF(OR(COUNT(C14:D14)&lt;&gt;2,C14&lt;0,D14&lt;0),"",ROUND(C14*D14,2))</x:f>
        <x:v>3040</x:v>
      </x:c>
      <x:c r="J14" s="12" t="n">
        <x:f>IF(OR(COUNT(E14:F14)&lt;&gt;2,E14&lt;0,F14&lt;0),"",ROUND(E14*F14,2))</x:f>
        <x:v>3610</x:v>
      </x:c>
    </x:row>
    <x:row r="15" ht="24" customHeight="1">
      <x:c r="A15" s="10" t="str">
        <x:v>Refreshments</x:v>
      </x:c>
      <x:c r="B15" s="10" t="str">
        <x:v>guest</x:v>
      </x:c>
      <x:c r="C15" s="16" t="n">
        <x:v>80</x:v>
      </x:c>
      <x:c r="D15" s="11" t="n">
        <x:v>12</x:v>
      </x:c>
      <x:c r="E15" s="16" t="n">
        <x:v>95</x:v>
      </x:c>
      <x:c r="F15" s="11" t="n">
        <x:v>12</x:v>
      </x:c>
      <x:c r="G15" s="16" t="n">
        <x:v>1</x:v>
      </x:c>
      <x:c r="H15" s="16" t="n">
        <x:v>1</x:v>
      </x:c>
      <x:c r="I15" s="12" t="n">
        <x:f>IF(OR(COUNT(C15:D15)&lt;&gt;2,C15&lt;0,D15&lt;0),"",ROUND(C15*D15,2))</x:f>
        <x:v>960</x:v>
      </x:c>
      <x:c r="J15" s="12" t="n">
        <x:f>IF(OR(COUNT(E15:F15)&lt;&gt;2,E15&lt;0,F15&lt;0),"",ROUND(E15*F15,2))</x:f>
        <x:v>1140</x:v>
      </x:c>
    </x:row>
    <x:row r="16" ht="24" customHeight="1">
      <x:c r="A16" s="10" t="str">
        <x:v>AV package</x:v>
      </x:c>
      <x:c r="B16" s="10" t="str">
        <x:v>event</x:v>
      </x:c>
      <x:c r="C16" s="16" t="n">
        <x:v>1</x:v>
      </x:c>
      <x:c r="D16" s="11" t="n">
        <x:v>350</x:v>
      </x:c>
      <x:c r="E16" s="16" t="n">
        <x:v>1</x:v>
      </x:c>
      <x:c r="F16" s="11" t="n">
        <x:v>350</x:v>
      </x:c>
      <x:c r="G16" s="16" t="n">
        <x:v>0</x:v>
      </x:c>
      <x:c r="H16" s="16" t="n">
        <x:v>1</x:v>
      </x:c>
      <x:c r="I16" s="12" t="n">
        <x:f>IF(OR(COUNT(C16:D16)&lt;&gt;2,C16&lt;0,D16&lt;0),"",ROUND(C16*D16,2))</x:f>
        <x:v>350</x:v>
      </x:c>
      <x:c r="J16" s="12" t="n">
        <x:f>IF(OR(COUNT(E16:F16)&lt;&gt;2,E16&lt;0,F16&lt;0),"",ROUND(E16*F16,2))</x:f>
        <x:v>350</x:v>
      </x:c>
    </x:row>
    <x:row r="17" ht="24" customHeight="1">
      <x:c r="A17" s="10" t="str">
        <x:v>Event staff</x:v>
      </x:c>
      <x:c r="B17" s="10" t="str">
        <x:v>shift</x:v>
      </x:c>
      <x:c r="C17" s="16" t="n">
        <x:v>2</x:v>
      </x:c>
      <x:c r="D17" s="11" t="n">
        <x:v>180</x:v>
      </x:c>
      <x:c r="E17" s="16" t="n">
        <x:v>3</x:v>
      </x:c>
      <x:c r="F17" s="11" t="n">
        <x:v>180</x:v>
      </x:c>
      <x:c r="G17" s="16" t="n">
        <x:v>0</x:v>
      </x:c>
      <x:c r="H17" s="16" t="n">
        <x:v>1</x:v>
      </x:c>
      <x:c r="I17" s="12" t="n">
        <x:f>IF(OR(COUNT(C17:D17)&lt;&gt;2,C17&lt;0,D17&lt;0),"",ROUND(C17*D17,2))</x:f>
        <x:v>360</x:v>
      </x:c>
      <x:c r="J17" s="12" t="n">
        <x:f>IF(OR(COUNT(E17:F17)&lt;&gt;2,E17&lt;0,F17&lt;0),"",ROUND(E17*F17,2))</x:f>
        <x:v>540</x:v>
      </x:c>
    </x:row>
    <x:row r="18" ht="24" customHeight="1">
      <x:c r="A18" s="10" t="str">
        <x:v>Optional item</x:v>
      </x:c>
      <x:c r="B18" s="10" t="str">
        <x:v>unit</x:v>
      </x:c>
      <x:c r="C18" s="16" t="n">
        <x:v>0</x:v>
      </x:c>
      <x:c r="D18" s="11" t="n">
        <x:v>0</x:v>
      </x:c>
      <x:c r="E18" s="16" t="n">
        <x:v>0</x:v>
      </x:c>
      <x:c r="F18" s="11" t="n">
        <x:v>0</x:v>
      </x:c>
      <x:c r="G18" s="16" t="n">
        <x:v>0</x:v>
      </x:c>
      <x:c r="H18" s="16" t="n">
        <x:v>1</x:v>
      </x:c>
      <x:c r="I18" s="12" t="n">
        <x:f>IF(OR(COUNT(C18:D18)&lt;&gt;2,C18&lt;0,D18&lt;0),"",ROUND(C18*D18,2))</x:f>
        <x:v>0</x:v>
      </x:c>
      <x:c r="J18" s="12" t="n">
        <x:f>IF(OR(COUNT(E18:F18)&lt;&gt;2,E18&lt;0,F18&lt;0),"",ROUND(E18*F18,2))</x:f>
        <x:v>0</x:v>
      </x:c>
    </x:row>
    <x:row r="19" ht="24" customHeight="1">
      <x:c r="A19" s="10" t="str">
        <x:v>Optional item</x:v>
      </x:c>
      <x:c r="B19" s="10" t="str">
        <x:v>unit</x:v>
      </x:c>
      <x:c r="C19" s="16" t="n">
        <x:v>0</x:v>
      </x:c>
      <x:c r="D19" s="11" t="n">
        <x:v>0</x:v>
      </x:c>
      <x:c r="E19" s="16" t="n">
        <x:v>0</x:v>
      </x:c>
      <x:c r="F19" s="11" t="n">
        <x:v>0</x:v>
      </x:c>
      <x:c r="G19" s="16" t="n">
        <x:v>0</x:v>
      </x:c>
      <x:c r="H19" s="16" t="n">
        <x:v>1</x:v>
      </x:c>
      <x:c r="I19" s="12" t="n">
        <x:f>IF(OR(COUNT(C19:D19)&lt;&gt;2,C19&lt;0,D19&lt;0),"",ROUND(C19*D19,2))</x:f>
        <x:v>0</x:v>
      </x:c>
      <x:c r="J19" s="12" t="n">
        <x:f>IF(OR(COUNT(E19:F19)&lt;&gt;2,E19&lt;0,F19&lt;0),"",ROUND(E19*F19,2))</x:f>
        <x:v>0</x:v>
      </x:c>
    </x:row>
    <x:row r="20" ht="24" customHeight="1">
      <x:c r="A20" s="10" t="str">
        <x:v>Optional item</x:v>
      </x:c>
      <x:c r="B20" s="10" t="str">
        <x:v>unit</x:v>
      </x:c>
      <x:c r="C20" s="16" t="n">
        <x:v>0</x:v>
      </x:c>
      <x:c r="D20" s="11" t="n">
        <x:v>0</x:v>
      </x:c>
      <x:c r="E20" s="16" t="n">
        <x:v>0</x:v>
      </x:c>
      <x:c r="F20" s="11" t="n">
        <x:v>0</x:v>
      </x:c>
      <x:c r="G20" s="16" t="n">
        <x:v>0</x:v>
      </x:c>
      <x:c r="H20" s="16" t="n">
        <x:v>1</x:v>
      </x:c>
      <x:c r="I20" s="12" t="n">
        <x:f>IF(OR(COUNT(C20:D20)&lt;&gt;2,C20&lt;0,D20&lt;0),"",ROUND(C20*D20,2))</x:f>
        <x:v>0</x:v>
      </x:c>
      <x:c r="J20" s="12" t="n">
        <x:f>IF(OR(COUNT(E20:F20)&lt;&gt;2,E20&lt;0,F20&lt;0),"",ROUND(E20*F20,2))</x:f>
        <x:v>0</x:v>
      </x:c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2"/>
      <x:c r="J21" s="12"/>
    </x:row>
    <x:row r="22" ht="24" customHeight="1">
      <x:c r="A22" s="1" t="str">
        <x:v>Change the price inputs above; totals below recalculate.</x:v>
      </x:c>
      <x:c r="B22" s="1"/>
      <x:c r="C22" s="1"/>
      <x:c r="D22" s="1"/>
      <x:c r="E22" s="1"/>
      <x:c r="F22" s="1"/>
      <x:c r="G22" s="1"/>
      <x:c r="H22" s="1" t="str">
        <x:v>Subtotal</x:v>
      </x:c>
      <x:c r="I22" s="12" t="n">
        <x:f>IF(AND(COUNT(I13:I20)=8,AND(COUNT($G$13:$H$20)=16,MIN($G$13:$H$20)&gt;=0,MAX($G$13:$H$20)&lt;=1,COUNT($E$4:$E$5)=2,$E$4&gt;=0,$E$4&lt;=1,OR($E$5=0,$E$5=1),ISNUMBER($H$4),$H$4&gt;=0,$H$4&lt;=1,ISNUMBER($B$5),$B$5&gt;=0,$B$5&lt;=1,ISNUMBER($H$5),$H$5&gt;=0,OR($B$4="CAD",$B$4="USD"))),SUM(I13:I20),"REVIEW INPUTS")</x:f>
        <x:v>6910</x:v>
      </x:c>
      <x:c r="J22" s="12" t="n">
        <x:f>IF(AND(COUNT(J13:J20)=8,AND(COUNT($G$13:$H$20)=16,MIN($G$13:$H$20)&gt;=0,MAX($G$13:$H$20)&lt;=1,COUNT($E$4:$E$5)=2,$E$4&gt;=0,$E$4&lt;=1,OR($E$5=0,$E$5=1),ISNUMBER($H$4),$H$4&gt;=0,$H$4&lt;=1,ISNUMBER($B$5),$B$5&gt;=0,$B$5&lt;=1,ISNUMBER($H$5),$H$5&gt;=0,OR($B$4="CAD",$B$4="USD"))),SUM(J13:J20),"REVIEW INPUTS")</x:f>
        <x:v>7840</x:v>
      </x:c>
    </x:row>
    <x:row r="23" ht="24" customHeight="1">
      <x:c r="A23" s="1"/>
      <x:c r="B23" s="1"/>
      <x:c r="C23" s="1"/>
      <x:c r="D23" s="1"/>
      <x:c r="E23" s="1"/>
      <x:c r="F23" s="1"/>
      <x:c r="G23" s="1"/>
      <x:c r="H23" s="1" t="str">
        <x:v>Service fee</x:v>
      </x:c>
      <x:c r="I23" s="12" t="n">
        <x:f>IF(ISNUMBER(I22),ROUND(SUMPRODUCT(I13:I20,$G$13:$G$20)*$E$4,2),"")</x:f>
        <x:v>720</x:v>
      </x:c>
      <x:c r="J23" s="12" t="n">
        <x:f>IF(ISNUMBER(J22),ROUND(SUMPRODUCT(J13:J20,$G$13:$G$20)*$E$4,2),"")</x:f>
        <x:v>855</x:v>
      </x:c>
    </x:row>
    <x:row r="24" ht="24" customHeight="1">
      <x:c r="A24" s="1"/>
      <x:c r="B24" s="1"/>
      <x:c r="C24" s="1"/>
      <x:c r="D24" s="1"/>
      <x:c r="E24" s="1"/>
      <x:c r="F24" s="1"/>
      <x:c r="G24" s="1"/>
      <x:c r="H24" s="1" t="str">
        <x:v>Tax</x:v>
      </x:c>
      <x:c r="I24" s="12" t="n">
        <x:f>IF(ISNUMBER(I22),ROUND((SUMPRODUCT(I13:I20,$H$13:$H$20)+I23*$E$5)*$H$4,2),"")</x:f>
        <x:v>381.5</x:v>
      </x:c>
      <x:c r="J24" s="12" t="n">
        <x:f>IF(ISNUMBER(J22),ROUND((SUMPRODUCT(J13:J20,$H$13:$H$20)+J23*$E$5)*$H$4,2),"")</x:f>
        <x:v>434.75</x:v>
      </x:c>
    </x:row>
    <x:row r="25" ht="24" customHeight="1">
      <x:c r="A25" s="1"/>
      <x:c r="B25" s="1"/>
      <x:c r="C25" s="1"/>
      <x:c r="D25" s="1"/>
      <x:c r="E25" s="1"/>
      <x:c r="F25" s="1"/>
      <x:c r="G25" s="1"/>
      <x:c r="H25" s="17" t="str">
        <x:v>Total</x:v>
      </x:c>
      <x:c r="I25" s="18" t="n">
        <x:f>IF(ISNUMBER(I22),SUM(I22:I24),"REVIEW INPUTS")</x:f>
        <x:v>8011.5</x:v>
      </x:c>
      <x:c r="J25" s="18" t="n">
        <x:f>IF(ISNUMBER(J22),SUM(J22:J24),"REVIEW INPUTS")</x:f>
        <x:v>9129.75</x:v>
      </x:c>
    </x:row>
    <x:row r="26" ht="24" customHeight="1">
      <x:c r="A26" s="1"/>
      <x:c r="B26" s="1"/>
      <x:c r="C26" s="1"/>
      <x:c r="D26" s="1"/>
      <x:c r="E26" s="1"/>
      <x:c r="F26" s="1"/>
      <x:c r="G26" s="1"/>
      <x:c r="H26" s="1" t="str">
        <x:v>Deposit</x:v>
      </x:c>
      <x:c r="I26" s="12" t="n">
        <x:f>IF(ISNUMBER(I25),ROUND(I25*$B$5,2),"")</x:f>
        <x:v>2403.45</x:v>
      </x:c>
      <x:c r="J26" s="12" t="n">
        <x:f>IF(ISNUMBER(J25),ROUND(J25*$B$5,2),"")</x:f>
        <x:v>2738.93</x:v>
      </x:c>
    </x:row>
    <x:row r="27" ht="24" customHeight="1">
      <x:c r="A27" s="1"/>
      <x:c r="B27" s="1"/>
      <x:c r="C27" s="1"/>
      <x:c r="D27" s="1"/>
      <x:c r="E27" s="1"/>
      <x:c r="F27" s="1"/>
      <x:c r="G27" s="1"/>
      <x:c r="H27" s="1" t="str">
        <x:v>Balance</x:v>
      </x:c>
      <x:c r="I27" s="12" t="n">
        <x:f>IF(ISNUMBER(I25),I25-I26,"")</x:f>
        <x:v>5608.05</x:v>
      </x:c>
      <x:c r="J27" s="12" t="n">
        <x:f>IF(ISNUMBER(J25),J25-J26,"")</x:f>
        <x:v>6390.82</x:v>
      </x:c>
    </x:row>
    <x:row r="28" ht="24" customHeight="1">
      <x:c r="A28" s="1"/>
      <x:c r="B28" s="1"/>
      <x:c r="C28" s="1"/>
      <x:c r="D28" s="1"/>
      <x:c r="E28" s="1"/>
      <x:c r="F28" s="1"/>
      <x:c r="G28" s="1"/>
      <x:c r="H28" s="1" t="str">
        <x:v>Change</x:v>
      </x:c>
      <x:c r="I28" s="12" t="n">
        <x:v>0</x:v>
      </x:c>
      <x:c r="J28" s="12" t="n">
        <x:f>IF(AND(ISNUMBER(I25),ISNUMBER(J25)),J25-I25,"")</x:f>
        <x:v>1118.25</x:v>
      </x:c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4" customHeight="1">
      <x:c r="A30" s="19" t="str">
        <x:v>How to use this sample</x:v>
      </x:c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4" customHeight="1">
      <x:c r="A31" s="20" t="str">
        <x:v>Source: original fictional ZSO example. https://zerosecondoffers.com/templates/venue-proposal</x:v>
      </x:c>
      <x:c r="B31" s="20"/>
      <x:c r="C31" s="20"/>
      <x:c r="D31" s="20"/>
      <x:c r="E31" s="20"/>
      <x:c r="F31" s="20"/>
      <x:c r="G31" s="20"/>
      <x:c r="H31" s="20"/>
      <x:c r="I31" s="20"/>
      <x:c r="J31" s="20"/>
    </x:row>
    <x:row r="32" ht="24" customHeight="1">
      <x:c r="A32" s="20" t="str">
        <x:v>The sample fee applies to lunch and refreshments only. The sample tax also applies to that fee.</x:v>
      </x:c>
      <x:c r="B32" s="20"/>
      <x:c r="C32" s="20"/>
      <x:c r="D32" s="20"/>
      <x:c r="E32" s="20"/>
      <x:c r="F32" s="20"/>
      <x:c r="G32" s="20"/>
      <x:c r="H32" s="20"/>
      <x:c r="I32" s="20"/>
      <x:c r="J32" s="20"/>
    </x:row>
    <x:row r="33" ht="24" customHeight="1">
      <x:c r="A33" s="20" t="str">
        <x:v>Use your approved rates and applicable tax rules. Rate changes do not confirm capacity or availability.</x:v>
      </x:c>
      <x:c r="B33" s="20"/>
      <x:c r="C33" s="20"/>
      <x:c r="D33" s="20"/>
      <x:c r="E33" s="20"/>
      <x:c r="F33" s="20"/>
      <x:c r="G33" s="20"/>
      <x:c r="H33" s="20"/>
      <x:c r="I33" s="20"/>
      <x:c r="J33" s="20"/>
    </x:row>
    <x:row r="34" ht="24" customHeight="1">
      <x:c r="A34" s="20" t="str">
        <x:v>A headcount above 90 requires a third staff shift in this sample. Enter the staffing change explicitly.</x:v>
      </x:c>
      <x:c r="B34" s="20"/>
      <x:c r="C34" s="20"/>
      <x:c r="D34" s="20"/>
      <x:c r="E34" s="20"/>
      <x:c r="F34" s="20"/>
      <x:c r="G34" s="20"/>
      <x:c r="H34" s="20"/>
      <x:c r="I34" s="20"/>
      <x:c r="J34" s="20"/>
    </x:row>
    <x:row r="35" ht="24" customHeight="1">
      <x:c r="A35" s="20" t="str">
        <x:v>Try revised refreshments at 10 instead of 12. The total should become 8,894.34, within the 9,000 cap.</x:v>
      </x:c>
      <x:c r="B35" s="20"/>
      <x:c r="C35" s="20"/>
      <x:c r="D35" s="20"/>
      <x:c r="E35" s="20"/>
      <x:c r="F35" s="20"/>
      <x:c r="G35" s="20"/>
      <x:c r="H35" s="20"/>
      <x:c r="I35" s="20"/>
      <x:c r="J35" s="20"/>
    </x:row>
    <x:row r="36" ht="24" customHeight="1">
      <x:c r="A36" s="20" t="str">
        <x:v>Deposit is part of the total. These amounts assume no payments received; reconcile payments before invoicing.</x:v>
      </x:c>
      <x:c r="B36" s="20"/>
      <x:c r="C36" s="20"/>
      <x:c r="D36" s="20"/>
      <x:c r="E36" s="20"/>
      <x:c r="F36" s="20"/>
      <x:c r="G36" s="20"/>
      <x:c r="H36" s="20"/>
      <x:c r="I36" s="20"/>
      <x:c r="J36" s="20"/>
    </x:row>
    <x:row r="37" ht="24" customHeight="1">
      <x:c r="A37" s="20" t="str">
        <x:v>Use zero in all unused numeric rows. Copying a new item requires replacing one of the three optional rows.</x:v>
      </x:c>
      <x:c r="B37" s="20"/>
      <x:c r="C37" s="20"/>
      <x:c r="D37" s="20"/>
      <x:c r="E37" s="20"/>
      <x:c r="F37" s="20"/>
      <x:c r="G37" s="20"/>
      <x:c r="H37" s="20"/>
      <x:c r="I37" s="20"/>
      <x:c r="J37" s="20"/>
    </x:row>
    <x:row r="38" ht="24" customHeight="1">
      <x:c r="A38" s="20" t="str">
        <x:v>The Word proposal is editable separately. Copy checked totals into it; the two files are not automatically linked.</x:v>
      </x:c>
      <x:c r="B38" s="20"/>
      <x:c r="C38" s="20"/>
      <x:c r="D38" s="20"/>
      <x:c r="E38" s="20"/>
      <x:c r="F38" s="20"/>
      <x:c r="G38" s="20"/>
      <x:c r="H38" s="20"/>
      <x:c r="I38" s="20"/>
      <x:c r="J38" s="20"/>
    </x:row>
  </x:sheetData>
  <x:dataValidations count="8">
    <x:dataValidation type="list" sqref="B4">
      <x:formula1>"CAD,USD"</x:formula1>
    </x:dataValidation>
    <x:dataValidation type="whole" operator="between" sqref="G13:H20">
      <x:formula1>0</x:formula1>
      <x:formula2>1</x:formula2>
    </x:dataValidation>
    <x:dataValidation type="whole" operator="between" sqref="E5">
      <x:formula1>0</x:formula1>
      <x:formula2>1</x:formula2>
    </x:dataValidation>
    <x:dataValidation type="decimal" sqref="C13:F20">
      <x:formula1>0</x:formula1>
    </x:dataValidation>
    <x:dataValidation type="decimal" sqref="H5">
      <x:formula1>0</x:formula1>
    </x:dataValidation>
    <x:dataValidation type="decimal" operator="between" sqref="B5">
      <x:formula1>0</x:formula1>
      <x:formula2>1</x:formula2>
    </x:dataValidation>
    <x:dataValidation type="decimal" operator="between" sqref="E4">
      <x:formula1>0</x:formula1>
      <x:formula2>1</x:formula2>
    </x:dataValidation>
    <x:dataValidation type="decimal" operator="between" sqref="H4">
      <x:formula1>0</x:formula1>
      <x:formula2>1</x:formula2>
    </x:dataValidation>
  </x:dataValidations>
  <x:pageMargins left="0.7" right="0.7" top="0.75" bottom="0.75" header="0.3" footer="0.3"/>
</x:worksheet>
</file>